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Área de Seguridade\Projetos de Seguridade\API\"/>
    </mc:Choice>
  </mc:AlternateContent>
  <xr:revisionPtr revIDLastSave="0" documentId="13_ncr:1_{1ABAE804-D087-4598-B47B-803BA10766E5}" xr6:coauthVersionLast="47" xr6:coauthVersionMax="47" xr10:uidLastSave="{00000000-0000-0000-0000-000000000000}"/>
  <bookViews>
    <workbookView xWindow="-108" yWindow="-108" windowWidth="23256" windowHeight="12576" xr2:uid="{04D645B2-83B4-4518-A051-F288D46028C6}"/>
  </bookViews>
  <sheets>
    <sheet name="Simulador" sheetId="7" r:id="rId1"/>
    <sheet name="Pesos" sheetId="1" state="hidden" r:id="rId2"/>
    <sheet name="Data base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7" l="1"/>
  <c r="D29" i="7"/>
  <c r="D27" i="7"/>
  <c r="D25" i="7"/>
  <c r="D23" i="7"/>
  <c r="D21" i="7"/>
  <c r="D17" i="7"/>
  <c r="D15" i="7"/>
  <c r="D13" i="7"/>
  <c r="D11" i="7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1" i="6"/>
  <c r="A13" i="6"/>
  <c r="A12" i="6"/>
  <c r="A10" i="6"/>
  <c r="A9" i="6"/>
  <c r="A8" i="6"/>
  <c r="A7" i="6"/>
  <c r="A6" i="6"/>
  <c r="A5" i="6"/>
  <c r="A4" i="6"/>
  <c r="A3" i="6"/>
  <c r="A2" i="6"/>
  <c r="A3" i="1" l="1"/>
  <c r="C6" i="1" s="1"/>
  <c r="D32" i="7" l="1"/>
  <c r="C32" i="7" s="1"/>
  <c r="D6" i="1"/>
  <c r="B6" i="1"/>
</calcChain>
</file>

<file path=xl/sharedStrings.xml><?xml version="1.0" encoding="utf-8"?>
<sst xmlns="http://schemas.openxmlformats.org/spreadsheetml/2006/main" count="63" uniqueCount="63">
  <si>
    <t>1. Qual das alternativas melhor descreve seu conhecimento do mercado financeiro?</t>
  </si>
  <si>
    <t>Pergunta</t>
  </si>
  <si>
    <t>Resposta</t>
  </si>
  <si>
    <t>Pontos</t>
  </si>
  <si>
    <t>Máx</t>
  </si>
  <si>
    <t>Mín</t>
  </si>
  <si>
    <t>Super Conservador</t>
  </si>
  <si>
    <t>Conservador</t>
  </si>
  <si>
    <t>Moderado</t>
  </si>
  <si>
    <t>Agressivo</t>
  </si>
  <si>
    <t>2. Qual a sua idade?</t>
  </si>
  <si>
    <t xml:space="preserve">3. Em quanto tempo você pretende se aposentar? </t>
  </si>
  <si>
    <t>5. Você realiza algum tipo de planejamento financeiro em suas finanças pessoais?</t>
  </si>
  <si>
    <t>8. Quanto você poupa em relação aos seus rendimentos mensais (salário, bonus, renda extra, etc.)?</t>
  </si>
  <si>
    <t xml:space="preserve">9. Se os seus investimentos na Previbayer tivessem um ano de rentabilidade negativa devido a uma queda generalizada do mercado financeiro, você: </t>
  </si>
  <si>
    <t xml:space="preserve">10. Atualmente como estão sendo aplicados os seus recursos financeiros? </t>
  </si>
  <si>
    <t>7. Considerando os seus investimentos na Previbayer, o que você espera?</t>
  </si>
  <si>
    <t xml:space="preserve">4. Seus investimentos no Plano de Aposentadoria da Previbayer representam qual porcentagem do seu patrimônio total (considere patrimônio total a soma de imóvel e outros tipos de investimentos) ? </t>
  </si>
  <si>
    <t>Tenho baixo conhecimento sobre mercado financeiro.</t>
  </si>
  <si>
    <t xml:space="preserve">Menos de 5 anos </t>
  </si>
  <si>
    <t xml:space="preserve">Até 25% </t>
  </si>
  <si>
    <t xml:space="preserve">Não realizo planejamento algum </t>
  </si>
  <si>
    <t xml:space="preserve">Rentabilidade e Diversificação  </t>
  </si>
  <si>
    <t xml:space="preserve">Que cresçam acima da inflação, mas com o menor risco possível </t>
  </si>
  <si>
    <t xml:space="preserve">Mais de 20% </t>
  </si>
  <si>
    <t xml:space="preserve">Aumentaria meu nível de contribuição, mas sem mudar o meu perfil de investimento </t>
  </si>
  <si>
    <t xml:space="preserve">A maior parte está aplicada em imóveis, outros bens ou em renda fixa de baixo risco (ex.: poupança) </t>
  </si>
  <si>
    <t>Até 35 anos</t>
  </si>
  <si>
    <t xml:space="preserve">Tenho algum conhecimento e costumo discutir o assunto com amigos e familiares </t>
  </si>
  <si>
    <t xml:space="preserve">Entre 5 e 10 anos </t>
  </si>
  <si>
    <t xml:space="preserve">Entre 26% e 50% </t>
  </si>
  <si>
    <t xml:space="preserve">Tranquilidade e Segurança </t>
  </si>
  <si>
    <t xml:space="preserve">Que se mantenham ao longo do tempo, sem correr riscos </t>
  </si>
  <si>
    <t xml:space="preserve">Até 20% </t>
  </si>
  <si>
    <t xml:space="preserve">Manteria minhas aplicações como elas estão e aguardaria o mercado se recuperar </t>
  </si>
  <si>
    <t xml:space="preserve">A maior parte está aplicada em renda fixa (poupança, fundos, CDB, etc.) e uma pequena parte está direcionada para renda variável (ações, câmbio, etc.) </t>
  </si>
  <si>
    <t>Entre 36 à 50 anos</t>
  </si>
  <si>
    <t xml:space="preserve">Já fiz alguns cursos sobre mercado financeiro. </t>
  </si>
  <si>
    <t xml:space="preserve">Entre 11 e 15 anos </t>
  </si>
  <si>
    <t xml:space="preserve">Entre 51% e 75% </t>
  </si>
  <si>
    <t xml:space="preserve">Realizo planejamento para objetivos de curto prazo (ex. troca de celular, viagem, etc) </t>
  </si>
  <si>
    <t xml:space="preserve">Apenas organizo as finanças do mês para não ficar no vermelho </t>
  </si>
  <si>
    <t xml:space="preserve">Que cresçam de forma moderada, mas não está disposto a correr riscos exagerados </t>
  </si>
  <si>
    <t xml:space="preserve">Até 10% </t>
  </si>
  <si>
    <t xml:space="preserve">Mudaria minhas aplicações para um perfil com menor nível de risco </t>
  </si>
  <si>
    <t xml:space="preserve">Estão distribuídos de forma equilibrada entre renda fixa e renda variável </t>
  </si>
  <si>
    <t>Entre 51 e 65 anos</t>
  </si>
  <si>
    <t xml:space="preserve">Minha formação e minha profissão são diretamente relacionas ao mercado financeiro </t>
  </si>
  <si>
    <t xml:space="preserve">Mais de 15 anos </t>
  </si>
  <si>
    <t xml:space="preserve">Mais de 75% </t>
  </si>
  <si>
    <t xml:space="preserve">Realizo planejamento para objetivos de médio e longo prazo (ex. casa própria, aposentadoria, faculdade dos filhos, etc) </t>
  </si>
  <si>
    <t xml:space="preserve">Que cresçam muito, independente do risco que você tenha que correr </t>
  </si>
  <si>
    <t>Não poupo</t>
  </si>
  <si>
    <t xml:space="preserve">Mudaria o meu perfil de investimento para um perfil com maior nível de risco e aumentaria minhas contribuições </t>
  </si>
  <si>
    <t xml:space="preserve">Boa parte está investida no segmento de renda variável (ações e fundos de ações) e também já investi em opções ou outros derivativos </t>
  </si>
  <si>
    <t>Mais de 65 anos</t>
  </si>
  <si>
    <t>Não possuo investimentos financeiros no momento.</t>
  </si>
  <si>
    <t>6. Quando você pensa em investir no mercado financeiro, quais são os seus primeiros pensamentos?</t>
  </si>
  <si>
    <t>Análise de Perfil Investidor</t>
  </si>
  <si>
    <t>Perguntas</t>
  </si>
  <si>
    <r>
      <t>Ao responder as perguntas deste questionário, lembre-se de refletir sobre a </t>
    </r>
    <r>
      <rPr>
        <b/>
        <sz val="10"/>
        <color rgb="FF1F3668"/>
        <rFont val="Arial"/>
        <family val="2"/>
      </rPr>
      <t>sua situação financeira e patrimonial, o prazo para investimento (curto ou longo prazo), o quanto você está preparado para as variações (sobe e desce do mercado financeiro) e objetivos do investimento.</t>
    </r>
  </si>
  <si>
    <t>Baseado nesta análise, seu perfil de investidor é:</t>
  </si>
  <si>
    <r>
      <rPr>
        <b/>
        <sz val="16"/>
        <color rgb="FF1F3668"/>
        <rFont val="Calibri"/>
        <family val="2"/>
        <scheme val="minor"/>
      </rPr>
      <t>Respostas</t>
    </r>
    <r>
      <rPr>
        <b/>
        <sz val="14"/>
        <color rgb="FF1F3668"/>
        <rFont val="Calibri"/>
        <family val="2"/>
        <scheme val="minor"/>
      </rPr>
      <t xml:space="preserve"> - </t>
    </r>
    <r>
      <rPr>
        <sz val="11"/>
        <color rgb="FF1F3668"/>
        <rFont val="Calibri"/>
        <family val="2"/>
        <scheme val="minor"/>
      </rPr>
      <t>escolha uma das opções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</si>
</sst>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F366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rgb="FF1F3668"/>
      <name val="Arial"/>
      <family val="2"/>
    </font>
    <font>
      <b/>
      <sz val="10"/>
      <color rgb="FF1F3668"/>
      <name val="Arial"/>
      <family val="2"/>
    </font>
    <font>
      <b/>
      <sz val="14"/>
      <color rgb="FF1F3668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6"/>
      <color rgb="FF1F366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A3D1F1"/>
        <bgColor indexed="64"/>
      </patternFill>
    </fill>
    <fill>
      <patternFill patternType="solid">
        <fgColor rgb="FF80C9C2"/>
        <bgColor indexed="64"/>
      </patternFill>
    </fill>
    <fill>
      <patternFill patternType="solid">
        <fgColor rgb="FF1F366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3" fillId="3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0" fontId="4" fillId="5" borderId="0" xfId="0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10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hidden="1"/>
    </xf>
    <xf numFmtId="0" fontId="2" fillId="4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5">
    <dxf>
      <font>
        <color rgb="FFC00000"/>
      </font>
    </dxf>
    <dxf>
      <font>
        <b/>
        <i val="0"/>
        <color theme="0"/>
      </font>
      <fill>
        <patternFill>
          <bgColor rgb="FF68C8F0"/>
        </patternFill>
      </fill>
    </dxf>
    <dxf>
      <font>
        <b/>
        <i val="0"/>
        <color theme="0"/>
      </font>
      <fill>
        <patternFill>
          <bgColor rgb="FF42B7AC"/>
        </patternFill>
      </fill>
    </dxf>
    <dxf>
      <font>
        <b/>
        <i val="0"/>
        <color theme="0"/>
      </font>
      <fill>
        <patternFill>
          <bgColor rgb="FFFFB600"/>
        </patternFill>
      </fill>
    </dxf>
    <dxf>
      <font>
        <b/>
        <i val="0"/>
        <color theme="0"/>
      </font>
      <fill>
        <patternFill>
          <bgColor rgb="FFFF831D"/>
        </patternFill>
      </fill>
    </dxf>
  </dxfs>
  <tableStyles count="0" defaultTableStyle="TableStyleMedium2" defaultPivotStyle="PivotStyleLight16"/>
  <colors>
    <mruColors>
      <color rgb="FFFF831D"/>
      <color rgb="FFFFB600"/>
      <color rgb="FF42B7AC"/>
      <color rgb="FF68C8F0"/>
      <color rgb="FF1F3668"/>
      <color rgb="FF80C9C2"/>
      <color rgb="FFA3D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1</xdr:row>
      <xdr:rowOff>71121</xdr:rowOff>
    </xdr:from>
    <xdr:to>
      <xdr:col>0</xdr:col>
      <xdr:colOff>2431280</xdr:colOff>
      <xdr:row>2</xdr:row>
      <xdr:rowOff>154941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046EA9-3094-BADF-8EE7-CF9DE4F00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257388"/>
          <a:ext cx="2172200" cy="270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5C56A-B1EE-4DAC-A1BF-80B046F6BDD5}">
  <dimension ref="A1:D33"/>
  <sheetViews>
    <sheetView showGridLines="0" tabSelected="1" zoomScale="90" zoomScaleNormal="90" workbookViewId="0">
      <selection activeCell="C11" sqref="C11"/>
    </sheetView>
  </sheetViews>
  <sheetFormatPr defaultRowHeight="14.4" x14ac:dyDescent="0.3"/>
  <cols>
    <col min="1" max="1" width="85.77734375" style="4" customWidth="1"/>
    <col min="2" max="2" width="5.33203125" style="4" customWidth="1"/>
    <col min="3" max="3" width="82.44140625" style="4" customWidth="1"/>
    <col min="4" max="4" width="8.6640625" style="4" hidden="1" customWidth="1"/>
    <col min="5" max="16384" width="8.88671875" style="4"/>
  </cols>
  <sheetData>
    <row r="1" spans="1:4" x14ac:dyDescent="0.3">
      <c r="A1" s="9"/>
      <c r="B1" s="9"/>
      <c r="C1" s="9"/>
    </row>
    <row r="2" spans="1:4" x14ac:dyDescent="0.3">
      <c r="A2" s="9"/>
      <c r="B2" s="9"/>
      <c r="C2" s="9"/>
    </row>
    <row r="3" spans="1:4" x14ac:dyDescent="0.3">
      <c r="A3" s="9"/>
      <c r="B3" s="9"/>
      <c r="C3" s="9"/>
    </row>
    <row r="4" spans="1:4" x14ac:dyDescent="0.3">
      <c r="A4" s="9"/>
      <c r="B4" s="9"/>
      <c r="C4" s="9"/>
    </row>
    <row r="5" spans="1:4" x14ac:dyDescent="0.3">
      <c r="A5" s="9"/>
      <c r="B5" s="9"/>
      <c r="C5" s="9"/>
    </row>
    <row r="6" spans="1:4" ht="23.4" x14ac:dyDescent="0.45">
      <c r="A6" s="13" t="s">
        <v>58</v>
      </c>
      <c r="B6" s="13"/>
      <c r="C6" s="13"/>
    </row>
    <row r="7" spans="1:4" ht="38.4" customHeight="1" x14ac:dyDescent="0.3">
      <c r="A7" s="14" t="s">
        <v>60</v>
      </c>
      <c r="B7" s="14"/>
      <c r="C7" s="14"/>
    </row>
    <row r="8" spans="1:4" x14ac:dyDescent="0.3">
      <c r="A8" s="9"/>
      <c r="B8" s="9"/>
      <c r="C8" s="9"/>
    </row>
    <row r="9" spans="1:4" ht="21" x14ac:dyDescent="0.4">
      <c r="A9" s="15" t="s">
        <v>59</v>
      </c>
      <c r="B9" s="9"/>
      <c r="C9" s="16" t="s">
        <v>62</v>
      </c>
    </row>
    <row r="10" spans="1:4" x14ac:dyDescent="0.3">
      <c r="A10" s="9"/>
      <c r="B10" s="9"/>
      <c r="C10" s="9"/>
    </row>
    <row r="11" spans="1:4" ht="40.049999999999997" customHeight="1" x14ac:dyDescent="0.3">
      <c r="A11" s="7" t="s">
        <v>0</v>
      </c>
      <c r="B11" s="3"/>
      <c r="C11" s="17"/>
      <c r="D11" s="4" t="e">
        <f>VLOOKUP(C11,'Data base'!$B$2:$C$40,2,FALSE)</f>
        <v>#N/A</v>
      </c>
    </row>
    <row r="12" spans="1:4" x14ac:dyDescent="0.3">
      <c r="A12" s="8"/>
      <c r="B12" s="3"/>
      <c r="C12" s="18"/>
    </row>
    <row r="13" spans="1:4" ht="40.049999999999997" customHeight="1" x14ac:dyDescent="0.3">
      <c r="A13" s="7" t="s">
        <v>10</v>
      </c>
      <c r="B13" s="3"/>
      <c r="C13" s="17"/>
      <c r="D13" s="4" t="e">
        <f>VLOOKUP(C13,'Data base'!$B$2:$C$40,2,FALSE)</f>
        <v>#N/A</v>
      </c>
    </row>
    <row r="14" spans="1:4" x14ac:dyDescent="0.3">
      <c r="A14" s="8"/>
      <c r="B14" s="3"/>
      <c r="C14" s="19"/>
    </row>
    <row r="15" spans="1:4" ht="40.049999999999997" customHeight="1" x14ac:dyDescent="0.3">
      <c r="A15" s="7" t="s">
        <v>11</v>
      </c>
      <c r="B15" s="3"/>
      <c r="C15" s="17"/>
      <c r="D15" s="4" t="e">
        <f>VLOOKUP(C15,'Data base'!$B$2:$C$40,2,FALSE)</f>
        <v>#N/A</v>
      </c>
    </row>
    <row r="16" spans="1:4" x14ac:dyDescent="0.3">
      <c r="A16" s="8"/>
      <c r="B16" s="3"/>
      <c r="C16" s="18"/>
    </row>
    <row r="17" spans="1:4" ht="40.049999999999997" customHeight="1" x14ac:dyDescent="0.3">
      <c r="A17" s="7" t="s">
        <v>17</v>
      </c>
      <c r="B17" s="3"/>
      <c r="C17" s="17"/>
      <c r="D17" s="4" t="e">
        <f>VLOOKUP(C17,'Data base'!$B$2:$C$40,2,FALSE)</f>
        <v>#N/A</v>
      </c>
    </row>
    <row r="18" spans="1:4" x14ac:dyDescent="0.3">
      <c r="A18" s="8"/>
      <c r="B18" s="3"/>
      <c r="C18" s="19"/>
    </row>
    <row r="19" spans="1:4" ht="40.049999999999997" customHeight="1" x14ac:dyDescent="0.3">
      <c r="A19" s="7" t="s">
        <v>12</v>
      </c>
      <c r="B19" s="3"/>
      <c r="C19" s="17"/>
      <c r="D19" s="4" t="e">
        <f>VLOOKUP(C19,'Data base'!$B$2:$C$40,2,FALSE)</f>
        <v>#N/A</v>
      </c>
    </row>
    <row r="20" spans="1:4" x14ac:dyDescent="0.3">
      <c r="A20" s="8"/>
      <c r="B20" s="3"/>
      <c r="C20" s="18"/>
    </row>
    <row r="21" spans="1:4" ht="40.049999999999997" customHeight="1" x14ac:dyDescent="0.3">
      <c r="A21" s="7" t="s">
        <v>57</v>
      </c>
      <c r="B21" s="3"/>
      <c r="C21" s="17"/>
      <c r="D21" s="4" t="e">
        <f>VLOOKUP(C21,'Data base'!$B$2:$C$40,2,FALSE)</f>
        <v>#N/A</v>
      </c>
    </row>
    <row r="22" spans="1:4" x14ac:dyDescent="0.3">
      <c r="A22" s="8"/>
      <c r="B22" s="3"/>
      <c r="C22" s="19"/>
    </row>
    <row r="23" spans="1:4" ht="40.049999999999997" customHeight="1" x14ac:dyDescent="0.3">
      <c r="A23" s="7" t="s">
        <v>16</v>
      </c>
      <c r="B23" s="3"/>
      <c r="C23" s="17"/>
      <c r="D23" s="4" t="e">
        <f>VLOOKUP(C23,'Data base'!$B$2:$C$40,2,FALSE)</f>
        <v>#N/A</v>
      </c>
    </row>
    <row r="24" spans="1:4" x14ac:dyDescent="0.3">
      <c r="A24" s="8"/>
      <c r="B24" s="3"/>
      <c r="C24" s="18"/>
    </row>
    <row r="25" spans="1:4" ht="40.049999999999997" customHeight="1" x14ac:dyDescent="0.3">
      <c r="A25" s="7" t="s">
        <v>13</v>
      </c>
      <c r="B25" s="3"/>
      <c r="C25" s="17"/>
      <c r="D25" s="4" t="e">
        <f>VLOOKUP(C25,'Data base'!$B$2:$C$40,2,FALSE)</f>
        <v>#N/A</v>
      </c>
    </row>
    <row r="26" spans="1:4" x14ac:dyDescent="0.3">
      <c r="A26" s="8"/>
      <c r="B26" s="3"/>
      <c r="C26" s="19"/>
    </row>
    <row r="27" spans="1:4" ht="40.049999999999997" customHeight="1" x14ac:dyDescent="0.3">
      <c r="A27" s="7" t="s">
        <v>14</v>
      </c>
      <c r="B27" s="3"/>
      <c r="C27" s="17"/>
      <c r="D27" s="4" t="e">
        <f>VLOOKUP(C27,'Data base'!$B$2:$C$40,2,FALSE)</f>
        <v>#N/A</v>
      </c>
    </row>
    <row r="28" spans="1:4" x14ac:dyDescent="0.3">
      <c r="A28" s="8"/>
      <c r="B28" s="3"/>
      <c r="C28" s="18"/>
    </row>
    <row r="29" spans="1:4" ht="40.049999999999997" customHeight="1" x14ac:dyDescent="0.3">
      <c r="A29" s="7" t="s">
        <v>15</v>
      </c>
      <c r="B29" s="3"/>
      <c r="C29" s="17"/>
      <c r="D29" s="4" t="e">
        <f>VLOOKUP(C29,'Data base'!$B$2:$C$40,2,FALSE)</f>
        <v>#N/A</v>
      </c>
    </row>
    <row r="30" spans="1:4" x14ac:dyDescent="0.3">
      <c r="A30" s="9"/>
    </row>
    <row r="31" spans="1:4" x14ac:dyDescent="0.3">
      <c r="A31" s="10"/>
      <c r="B31" s="5"/>
    </row>
    <row r="32" spans="1:4" ht="43.2" customHeight="1" x14ac:dyDescent="0.3">
      <c r="A32" s="11" t="s">
        <v>61</v>
      </c>
      <c r="B32" s="5"/>
      <c r="C32" s="12" t="str">
        <f>IFERROR(IF(D32&gt;Pesos!D6,Pesos!D5,IF(D32&gt;Pesos!C6,Pesos!C5,IF(D32&gt;Pesos!B6,Pesos!B5,Pesos!A5))),"Aguardando respostas")</f>
        <v>Aguardando respostas</v>
      </c>
      <c r="D32" s="4" t="e">
        <f>SUM(D11:D29)</f>
        <v>#N/A</v>
      </c>
    </row>
    <row r="33" spans="3:3" x14ac:dyDescent="0.3">
      <c r="C33" s="6"/>
    </row>
  </sheetData>
  <sheetProtection algorithmName="SHA-512" hashValue="0firyOLxzfJ5kAyAE2ZnWyoAKlmP8RR7547U0Zst0+YI/dTEbhbqK4eI3r9Gkf1aSunswVI+Td8q1xUdWnEUPw==" saltValue="3OFzpqUSEKx5T1Vz9vI4Mw==" spinCount="100000" sheet="1" objects="1" scenarios="1"/>
  <mergeCells count="2">
    <mergeCell ref="A6:C6"/>
    <mergeCell ref="A7:C7"/>
  </mergeCells>
  <conditionalFormatting sqref="C32">
    <cfRule type="cellIs" dxfId="1" priority="5" operator="equal">
      <formula>"Super Conservador"</formula>
    </cfRule>
    <cfRule type="cellIs" dxfId="2" priority="4" operator="equal">
      <formula>"Conservador"</formula>
    </cfRule>
    <cfRule type="cellIs" dxfId="3" priority="3" operator="equal">
      <formula>"Moderado"</formula>
    </cfRule>
    <cfRule type="cellIs" dxfId="4" priority="2" operator="equal">
      <formula>"Agressivo"</formula>
    </cfRule>
    <cfRule type="cellIs" dxfId="0" priority="1" operator="equal">
      <formula>"Aguardando respostas"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&amp;R&amp;1#&amp;"Calibri"&amp;22&amp;KFF8939RESTRICTED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14DD0E9B-034E-4F5A-BB3E-1E31B482EE84}">
          <x14:formula1>
            <xm:f>'Data base'!$B$2:$B$5</xm:f>
          </x14:formula1>
          <xm:sqref>C11:C12</xm:sqref>
        </x14:dataValidation>
        <x14:dataValidation type="list" allowBlank="1" showInputMessage="1" showErrorMessage="1" xr:uid="{FBECFE57-5C37-461A-8FC4-A6AA05C4D1D6}">
          <x14:formula1>
            <xm:f>'Data base'!$B$10:$B$13</xm:f>
          </x14:formula1>
          <xm:sqref>C15:C16</xm:sqref>
        </x14:dataValidation>
        <x14:dataValidation type="list" allowBlank="1" showInputMessage="1" showErrorMessage="1" xr:uid="{32FC20F0-EE27-4C76-BCFB-467938B3F4E2}">
          <x14:formula1>
            <xm:f>'Data base'!$B$14:$B$17</xm:f>
          </x14:formula1>
          <xm:sqref>C17:C18</xm:sqref>
        </x14:dataValidation>
        <x14:dataValidation type="list" allowBlank="1" showInputMessage="1" showErrorMessage="1" xr:uid="{75D9A807-51F9-47AA-A580-9790F466E9E7}">
          <x14:formula1>
            <xm:f>'Data base'!$B$18:$B$21</xm:f>
          </x14:formula1>
          <xm:sqref>C19:C20</xm:sqref>
        </x14:dataValidation>
        <x14:dataValidation type="list" allowBlank="1" showInputMessage="1" showErrorMessage="1" xr:uid="{54ACC44E-8256-4377-AE2B-022BA73F406A}">
          <x14:formula1>
            <xm:f>'Data base'!$B$22:$B$23</xm:f>
          </x14:formula1>
          <xm:sqref>C21:C22</xm:sqref>
        </x14:dataValidation>
        <x14:dataValidation type="list" allowBlank="1" showInputMessage="1" showErrorMessage="1" xr:uid="{0BEF85BE-0ACC-4436-BA9C-B1BE09B00B37}">
          <x14:formula1>
            <xm:f>'Data base'!$B$24:$B$27</xm:f>
          </x14:formula1>
          <xm:sqref>C23:C24</xm:sqref>
        </x14:dataValidation>
        <x14:dataValidation type="list" allowBlank="1" showInputMessage="1" showErrorMessage="1" xr:uid="{E40726D1-3EE2-4AEE-886E-65D616E52AC6}">
          <x14:formula1>
            <xm:f>'Data base'!$B$28:$B$31</xm:f>
          </x14:formula1>
          <xm:sqref>C25:C26</xm:sqref>
        </x14:dataValidation>
        <x14:dataValidation type="list" allowBlank="1" showInputMessage="1" showErrorMessage="1" xr:uid="{D5109E38-2D75-46BE-8509-A6F3E0ECBC69}">
          <x14:formula1>
            <xm:f>'Data base'!$B$32:$B$35</xm:f>
          </x14:formula1>
          <xm:sqref>C27:C28</xm:sqref>
        </x14:dataValidation>
        <x14:dataValidation type="list" allowBlank="1" showInputMessage="1" showErrorMessage="1" xr:uid="{164C9CB4-3BE1-4F54-A021-4D1DFFCBE9F9}">
          <x14:formula1>
            <xm:f>'Data base'!$B$36:$B$40</xm:f>
          </x14:formula1>
          <xm:sqref>C29</xm:sqref>
        </x14:dataValidation>
        <x14:dataValidation type="list" allowBlank="1" showInputMessage="1" showErrorMessage="1" xr:uid="{77799A71-73F4-453D-8AE6-0C88F0D7A7DE}">
          <x14:formula1>
            <xm:f>'Data base'!$B$6:$B$9</xm:f>
          </x14:formula1>
          <xm:sqref>C31 C13:C14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93036-CE1C-4987-81E3-419B2D0241EF}">
  <dimension ref="A2:D6"/>
  <sheetViews>
    <sheetView workbookViewId="0">
      <selection activeCell="E18" sqref="E18"/>
    </sheetView>
  </sheetViews>
  <sheetFormatPr defaultRowHeight="14.4" x14ac:dyDescent="0.3"/>
  <cols>
    <col min="1" max="1" width="16.44140625" bestFit="1" customWidth="1"/>
    <col min="2" max="2" width="11.33203125" bestFit="1" customWidth="1"/>
    <col min="3" max="3" width="9.5546875" bestFit="1" customWidth="1"/>
    <col min="4" max="4" width="8.6640625" bestFit="1" customWidth="1"/>
  </cols>
  <sheetData>
    <row r="2" spans="1:4" x14ac:dyDescent="0.3">
      <c r="A2" t="s">
        <v>4</v>
      </c>
      <c r="B2" t="s">
        <v>5</v>
      </c>
    </row>
    <row r="3" spans="1:4" x14ac:dyDescent="0.3">
      <c r="A3">
        <f>'Data base'!C5+'Data base'!C13+'Data base'!C14+'Data base'!C21+'Data base'!C22+'Data base'!C27+'Data base'!C28+'Data base'!C35+'Data base'!C39+'Data base'!C6</f>
        <v>96</v>
      </c>
      <c r="B3">
        <v>10</v>
      </c>
    </row>
    <row r="5" spans="1:4" x14ac:dyDescent="0.3">
      <c r="A5" t="s">
        <v>6</v>
      </c>
      <c r="B5" t="s">
        <v>7</v>
      </c>
      <c r="C5" t="s">
        <v>8</v>
      </c>
      <c r="D5" t="s">
        <v>9</v>
      </c>
    </row>
    <row r="6" spans="1:4" x14ac:dyDescent="0.3">
      <c r="B6">
        <f t="shared" ref="B6" si="0">$A$3/4</f>
        <v>24</v>
      </c>
      <c r="C6">
        <f>$A$3/4*2</f>
        <v>48</v>
      </c>
      <c r="D6">
        <f>$A$3/4*3</f>
        <v>72</v>
      </c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&amp;R&amp;1#&amp;"Calibri"&amp;22&amp;KFF8939RESTRICTED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71796-F3EC-477C-BAF9-8C1B7BD5504B}">
  <dimension ref="A1:C40"/>
  <sheetViews>
    <sheetView workbookViewId="0">
      <selection activeCell="E18" sqref="E18"/>
    </sheetView>
  </sheetViews>
  <sheetFormatPr defaultRowHeight="14.4" x14ac:dyDescent="0.3"/>
  <cols>
    <col min="1" max="1" width="167.44140625" bestFit="1" customWidth="1"/>
    <col min="2" max="2" width="69.109375" customWidth="1"/>
  </cols>
  <sheetData>
    <row r="1" spans="1:3" x14ac:dyDescent="0.3">
      <c r="A1" t="s">
        <v>1</v>
      </c>
      <c r="B1" t="s">
        <v>2</v>
      </c>
      <c r="C1" t="s">
        <v>3</v>
      </c>
    </row>
    <row r="2" spans="1:3" x14ac:dyDescent="0.3">
      <c r="A2" s="2" t="str">
        <f>Simulador!$A$11</f>
        <v>1. Qual das alternativas melhor descreve seu conhecimento do mercado financeiro?</v>
      </c>
      <c r="B2" s="2" t="s">
        <v>18</v>
      </c>
      <c r="C2" s="2">
        <v>0</v>
      </c>
    </row>
    <row r="3" spans="1:3" x14ac:dyDescent="0.3">
      <c r="A3" s="2" t="str">
        <f>Simulador!$A$11</f>
        <v>1. Qual das alternativas melhor descreve seu conhecimento do mercado financeiro?</v>
      </c>
      <c r="B3" s="2" t="s">
        <v>28</v>
      </c>
      <c r="C3" s="2">
        <v>1</v>
      </c>
    </row>
    <row r="4" spans="1:3" x14ac:dyDescent="0.3">
      <c r="A4" s="2" t="str">
        <f>Simulador!$A$11</f>
        <v>1. Qual das alternativas melhor descreve seu conhecimento do mercado financeiro?</v>
      </c>
      <c r="B4" s="2" t="s">
        <v>37</v>
      </c>
      <c r="C4" s="2">
        <v>2</v>
      </c>
    </row>
    <row r="5" spans="1:3" x14ac:dyDescent="0.3">
      <c r="A5" s="2" t="str">
        <f>Simulador!$A$11</f>
        <v>1. Qual das alternativas melhor descreve seu conhecimento do mercado financeiro?</v>
      </c>
      <c r="B5" s="2" t="s">
        <v>47</v>
      </c>
      <c r="C5" s="2">
        <v>3</v>
      </c>
    </row>
    <row r="6" spans="1:3" x14ac:dyDescent="0.3">
      <c r="A6" s="1" t="str">
        <f>Simulador!$A$13</f>
        <v>2. Qual a sua idade?</v>
      </c>
      <c r="B6" s="1" t="s">
        <v>27</v>
      </c>
      <c r="C6" s="1">
        <v>30</v>
      </c>
    </row>
    <row r="7" spans="1:3" x14ac:dyDescent="0.3">
      <c r="A7" s="1" t="str">
        <f>Simulador!$A$13</f>
        <v>2. Qual a sua idade?</v>
      </c>
      <c r="B7" s="1" t="s">
        <v>36</v>
      </c>
      <c r="C7" s="1">
        <v>20</v>
      </c>
    </row>
    <row r="8" spans="1:3" x14ac:dyDescent="0.3">
      <c r="A8" s="1" t="str">
        <f>Simulador!$A$13</f>
        <v>2. Qual a sua idade?</v>
      </c>
      <c r="B8" s="1" t="s">
        <v>46</v>
      </c>
      <c r="C8" s="1">
        <v>10</v>
      </c>
    </row>
    <row r="9" spans="1:3" x14ac:dyDescent="0.3">
      <c r="A9" s="1" t="str">
        <f>Simulador!$A$13</f>
        <v>2. Qual a sua idade?</v>
      </c>
      <c r="B9" s="1" t="s">
        <v>55</v>
      </c>
      <c r="C9" s="1">
        <v>0</v>
      </c>
    </row>
    <row r="10" spans="1:3" x14ac:dyDescent="0.3">
      <c r="A10" s="2" t="str">
        <f>Simulador!$A$15</f>
        <v xml:space="preserve">3. Em quanto tempo você pretende se aposentar? </v>
      </c>
      <c r="B10" s="2" t="s">
        <v>19</v>
      </c>
      <c r="C10" s="2">
        <v>0</v>
      </c>
    </row>
    <row r="11" spans="1:3" x14ac:dyDescent="0.3">
      <c r="A11" s="2" t="str">
        <f>Simulador!$A$15</f>
        <v xml:space="preserve">3. Em quanto tempo você pretende se aposentar? </v>
      </c>
      <c r="B11" s="2" t="s">
        <v>29</v>
      </c>
      <c r="C11" s="2">
        <v>10</v>
      </c>
    </row>
    <row r="12" spans="1:3" x14ac:dyDescent="0.3">
      <c r="A12" s="2" t="str">
        <f>Simulador!$A$15</f>
        <v xml:space="preserve">3. Em quanto tempo você pretende se aposentar? </v>
      </c>
      <c r="B12" s="2" t="s">
        <v>38</v>
      </c>
      <c r="C12" s="2">
        <v>20</v>
      </c>
    </row>
    <row r="13" spans="1:3" x14ac:dyDescent="0.3">
      <c r="A13" s="2" t="str">
        <f>Simulador!$A$15</f>
        <v xml:space="preserve">3. Em quanto tempo você pretende se aposentar? </v>
      </c>
      <c r="B13" s="2" t="s">
        <v>48</v>
      </c>
      <c r="C13" s="2">
        <v>30</v>
      </c>
    </row>
    <row r="14" spans="1:3" x14ac:dyDescent="0.3">
      <c r="A14" s="1" t="str">
        <f>Simulador!$A$17</f>
        <v xml:space="preserve">4. Seus investimentos no Plano de Aposentadoria da Previbayer representam qual porcentagem do seu patrimônio total (considere patrimônio total a soma de imóvel e outros tipos de investimentos) ? </v>
      </c>
      <c r="B14" s="1" t="s">
        <v>20</v>
      </c>
      <c r="C14" s="1">
        <v>3</v>
      </c>
    </row>
    <row r="15" spans="1:3" x14ac:dyDescent="0.3">
      <c r="A15" s="1" t="str">
        <f>Simulador!$A$17</f>
        <v xml:space="preserve">4. Seus investimentos no Plano de Aposentadoria da Previbayer representam qual porcentagem do seu patrimônio total (considere patrimônio total a soma de imóvel e outros tipos de investimentos) ? </v>
      </c>
      <c r="B15" s="1" t="s">
        <v>30</v>
      </c>
      <c r="C15" s="1">
        <v>2</v>
      </c>
    </row>
    <row r="16" spans="1:3" x14ac:dyDescent="0.3">
      <c r="A16" s="1" t="str">
        <f>Simulador!$A$17</f>
        <v xml:space="preserve">4. Seus investimentos no Plano de Aposentadoria da Previbayer representam qual porcentagem do seu patrimônio total (considere patrimônio total a soma de imóvel e outros tipos de investimentos) ? </v>
      </c>
      <c r="B16" s="1" t="s">
        <v>39</v>
      </c>
      <c r="C16" s="1">
        <v>1</v>
      </c>
    </row>
    <row r="17" spans="1:3" x14ac:dyDescent="0.3">
      <c r="A17" s="1" t="str">
        <f>Simulador!$A$17</f>
        <v xml:space="preserve">4. Seus investimentos no Plano de Aposentadoria da Previbayer representam qual porcentagem do seu patrimônio total (considere patrimônio total a soma de imóvel e outros tipos de investimentos) ? </v>
      </c>
      <c r="B17" s="1" t="s">
        <v>49</v>
      </c>
      <c r="C17" s="1">
        <v>0</v>
      </c>
    </row>
    <row r="18" spans="1:3" x14ac:dyDescent="0.3">
      <c r="A18" s="2" t="str">
        <f>Simulador!$A$19</f>
        <v>5. Você realiza algum tipo de planejamento financeiro em suas finanças pessoais?</v>
      </c>
      <c r="B18" s="2" t="s">
        <v>21</v>
      </c>
      <c r="C18" s="2">
        <v>0</v>
      </c>
    </row>
    <row r="19" spans="1:3" x14ac:dyDescent="0.3">
      <c r="A19" s="2" t="str">
        <f>Simulador!$A$19</f>
        <v>5. Você realiza algum tipo de planejamento financeiro em suas finanças pessoais?</v>
      </c>
      <c r="B19" s="2" t="s">
        <v>40</v>
      </c>
      <c r="C19" s="2">
        <v>2</v>
      </c>
    </row>
    <row r="20" spans="1:3" x14ac:dyDescent="0.3">
      <c r="A20" s="2" t="str">
        <f>Simulador!$A$19</f>
        <v>5. Você realiza algum tipo de planejamento financeiro em suas finanças pessoais?</v>
      </c>
      <c r="B20" s="2" t="s">
        <v>41</v>
      </c>
      <c r="C20" s="2">
        <v>1</v>
      </c>
    </row>
    <row r="21" spans="1:3" x14ac:dyDescent="0.3">
      <c r="A21" s="2" t="str">
        <f>Simulador!$A$19</f>
        <v>5. Você realiza algum tipo de planejamento financeiro em suas finanças pessoais?</v>
      </c>
      <c r="B21" s="2" t="s">
        <v>50</v>
      </c>
      <c r="C21" s="2">
        <v>3</v>
      </c>
    </row>
    <row r="22" spans="1:3" x14ac:dyDescent="0.3">
      <c r="A22" s="1" t="str">
        <f>Simulador!$A$21</f>
        <v>6. Quando você pensa em investir no mercado financeiro, quais são os seus primeiros pensamentos?</v>
      </c>
      <c r="B22" s="1" t="s">
        <v>22</v>
      </c>
      <c r="C22" s="1">
        <v>6</v>
      </c>
    </row>
    <row r="23" spans="1:3" x14ac:dyDescent="0.3">
      <c r="A23" s="1" t="str">
        <f>Simulador!$A$21</f>
        <v>6. Quando você pensa em investir no mercado financeiro, quais são os seus primeiros pensamentos?</v>
      </c>
      <c r="B23" s="1" t="s">
        <v>31</v>
      </c>
      <c r="C23" s="1">
        <v>0</v>
      </c>
    </row>
    <row r="24" spans="1:3" x14ac:dyDescent="0.3">
      <c r="A24" s="2" t="str">
        <f>Simulador!$A$23</f>
        <v>7. Considerando os seus investimentos na Previbayer, o que você espera?</v>
      </c>
      <c r="B24" s="2" t="s">
        <v>23</v>
      </c>
      <c r="C24" s="2">
        <v>2</v>
      </c>
    </row>
    <row r="25" spans="1:3" x14ac:dyDescent="0.3">
      <c r="A25" s="2" t="str">
        <f>Simulador!$A$23</f>
        <v>7. Considerando os seus investimentos na Previbayer, o que você espera?</v>
      </c>
      <c r="B25" s="2" t="s">
        <v>32</v>
      </c>
      <c r="C25" s="2">
        <v>0</v>
      </c>
    </row>
    <row r="26" spans="1:3" x14ac:dyDescent="0.3">
      <c r="A26" s="2" t="str">
        <f>Simulador!$A$23</f>
        <v>7. Considerando os seus investimentos na Previbayer, o que você espera?</v>
      </c>
      <c r="B26" s="2" t="s">
        <v>42</v>
      </c>
      <c r="C26" s="2">
        <v>4</v>
      </c>
    </row>
    <row r="27" spans="1:3" x14ac:dyDescent="0.3">
      <c r="A27" s="2" t="str">
        <f>Simulador!$A$23</f>
        <v>7. Considerando os seus investimentos na Previbayer, o que você espera?</v>
      </c>
      <c r="B27" s="2" t="s">
        <v>51</v>
      </c>
      <c r="C27" s="2">
        <v>6</v>
      </c>
    </row>
    <row r="28" spans="1:3" x14ac:dyDescent="0.3">
      <c r="A28" s="1" t="str">
        <f>Simulador!$A$25</f>
        <v>8. Quanto você poupa em relação aos seus rendimentos mensais (salário, bonus, renda extra, etc.)?</v>
      </c>
      <c r="B28" s="1" t="s">
        <v>24</v>
      </c>
      <c r="C28" s="1">
        <v>6</v>
      </c>
    </row>
    <row r="29" spans="1:3" x14ac:dyDescent="0.3">
      <c r="A29" s="1" t="str">
        <f>Simulador!$A$25</f>
        <v>8. Quanto você poupa em relação aos seus rendimentos mensais (salário, bonus, renda extra, etc.)?</v>
      </c>
      <c r="B29" s="1" t="s">
        <v>33</v>
      </c>
      <c r="C29" s="1">
        <v>4</v>
      </c>
    </row>
    <row r="30" spans="1:3" x14ac:dyDescent="0.3">
      <c r="A30" s="1" t="str">
        <f>Simulador!$A$25</f>
        <v>8. Quanto você poupa em relação aos seus rendimentos mensais (salário, bonus, renda extra, etc.)?</v>
      </c>
      <c r="B30" s="1" t="s">
        <v>43</v>
      </c>
      <c r="C30" s="1">
        <v>2</v>
      </c>
    </row>
    <row r="31" spans="1:3" x14ac:dyDescent="0.3">
      <c r="A31" s="1" t="str">
        <f>Simulador!$A$25</f>
        <v>8. Quanto você poupa em relação aos seus rendimentos mensais (salário, bonus, renda extra, etc.)?</v>
      </c>
      <c r="B31" s="1" t="s">
        <v>52</v>
      </c>
      <c r="C31" s="1">
        <v>0</v>
      </c>
    </row>
    <row r="32" spans="1:3" x14ac:dyDescent="0.3">
      <c r="A32" s="2" t="str">
        <f>Simulador!$A$27</f>
        <v xml:space="preserve">9. Se os seus investimentos na Previbayer tivessem um ano de rentabilidade negativa devido a uma queda generalizada do mercado financeiro, você: </v>
      </c>
      <c r="B32" s="2" t="s">
        <v>25</v>
      </c>
      <c r="C32" s="2">
        <v>4</v>
      </c>
    </row>
    <row r="33" spans="1:3" x14ac:dyDescent="0.3">
      <c r="A33" s="2" t="str">
        <f>Simulador!$A$27</f>
        <v xml:space="preserve">9. Se os seus investimentos na Previbayer tivessem um ano de rentabilidade negativa devido a uma queda generalizada do mercado financeiro, você: </v>
      </c>
      <c r="B33" s="2" t="s">
        <v>34</v>
      </c>
      <c r="C33" s="2">
        <v>2</v>
      </c>
    </row>
    <row r="34" spans="1:3" x14ac:dyDescent="0.3">
      <c r="A34" s="2" t="str">
        <f>Simulador!$A$27</f>
        <v xml:space="preserve">9. Se os seus investimentos na Previbayer tivessem um ano de rentabilidade negativa devido a uma queda generalizada do mercado financeiro, você: </v>
      </c>
      <c r="B34" s="2" t="s">
        <v>44</v>
      </c>
      <c r="C34" s="2">
        <v>0</v>
      </c>
    </row>
    <row r="35" spans="1:3" x14ac:dyDescent="0.3">
      <c r="A35" s="2" t="str">
        <f>Simulador!$A$27</f>
        <v xml:space="preserve">9. Se os seus investimentos na Previbayer tivessem um ano de rentabilidade negativa devido a uma queda generalizada do mercado financeiro, você: </v>
      </c>
      <c r="B35" s="2" t="s">
        <v>53</v>
      </c>
      <c r="C35" s="2">
        <v>6</v>
      </c>
    </row>
    <row r="36" spans="1:3" x14ac:dyDescent="0.3">
      <c r="A36" s="1" t="str">
        <f>Simulador!$A$29</f>
        <v xml:space="preserve">10. Atualmente como estão sendo aplicados os seus recursos financeiros? </v>
      </c>
      <c r="B36" s="1" t="s">
        <v>26</v>
      </c>
      <c r="C36" s="1">
        <v>0</v>
      </c>
    </row>
    <row r="37" spans="1:3" x14ac:dyDescent="0.3">
      <c r="A37" s="1" t="str">
        <f>Simulador!$A$29</f>
        <v xml:space="preserve">10. Atualmente como estão sendo aplicados os seus recursos financeiros? </v>
      </c>
      <c r="B37" s="1" t="s">
        <v>35</v>
      </c>
      <c r="C37" s="1">
        <v>1</v>
      </c>
    </row>
    <row r="38" spans="1:3" x14ac:dyDescent="0.3">
      <c r="A38" s="1" t="str">
        <f>Simulador!$A$29</f>
        <v xml:space="preserve">10. Atualmente como estão sendo aplicados os seus recursos financeiros? </v>
      </c>
      <c r="B38" s="1" t="s">
        <v>45</v>
      </c>
      <c r="C38" s="1">
        <v>2</v>
      </c>
    </row>
    <row r="39" spans="1:3" x14ac:dyDescent="0.3">
      <c r="A39" s="1" t="str">
        <f>Simulador!$A$29</f>
        <v xml:space="preserve">10. Atualmente como estão sendo aplicados os seus recursos financeiros? </v>
      </c>
      <c r="B39" s="1" t="s">
        <v>54</v>
      </c>
      <c r="C39" s="1">
        <v>3</v>
      </c>
    </row>
    <row r="40" spans="1:3" x14ac:dyDescent="0.3">
      <c r="A40" s="1" t="str">
        <f>Simulador!$A$29</f>
        <v xml:space="preserve">10. Atualmente como estão sendo aplicados os seus recursos financeiros? </v>
      </c>
      <c r="B40" s="1" t="s">
        <v>56</v>
      </c>
      <c r="C40" s="1">
        <v>0</v>
      </c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&amp;R&amp;1#&amp;"Calibri"&amp;22&amp;KFF8939RESTRICTED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Simulador</vt:lpstr>
      <vt:lpstr>Pesos</vt:lpstr>
      <vt:lpstr>Data base</vt:lpstr>
    </vt:vector>
  </TitlesOfParts>
  <Company>Bayer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Santos</dc:creator>
  <cp:lastModifiedBy>Anderson Brandao</cp:lastModifiedBy>
  <dcterms:created xsi:type="dcterms:W3CDTF">2022-04-07T20:35:34Z</dcterms:created>
  <dcterms:modified xsi:type="dcterms:W3CDTF">2023-06-22T16:49:37Z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c76c141-ac86-40e5-abf2-c6f60e474cee_Enabled">
    <vt:lpwstr>true</vt:lpwstr>
  </property>
  <property fmtid="{D5CDD505-2E9C-101B-9397-08002B2CF9AE}" pid="3" name="MSIP_Label_2c76c141-ac86-40e5-abf2-c6f60e474cee_SetDate">
    <vt:lpwstr>2022-04-29T20:44:48Z</vt:lpwstr>
  </property>
  <property fmtid="{D5CDD505-2E9C-101B-9397-08002B2CF9AE}" pid="4" name="MSIP_Label_2c76c141-ac86-40e5-abf2-c6f60e474cee_Method">
    <vt:lpwstr>Standard</vt:lpwstr>
  </property>
  <property fmtid="{D5CDD505-2E9C-101B-9397-08002B2CF9AE}" pid="5" name="MSIP_Label_2c76c141-ac86-40e5-abf2-c6f60e474cee_Name">
    <vt:lpwstr>2c76c141-ac86-40e5-abf2-c6f60e474cee</vt:lpwstr>
  </property>
  <property fmtid="{D5CDD505-2E9C-101B-9397-08002B2CF9AE}" pid="6" name="MSIP_Label_2c76c141-ac86-40e5-abf2-c6f60e474cee_SiteId">
    <vt:lpwstr>fcb2b37b-5da0-466b-9b83-0014b67a7c78</vt:lpwstr>
  </property>
  <property fmtid="{D5CDD505-2E9C-101B-9397-08002B2CF9AE}" pid="7" name="MSIP_Label_2c76c141-ac86-40e5-abf2-c6f60e474cee_ActionId">
    <vt:lpwstr>18ea02d1-d8fd-4ce7-8f1d-17bb195678c6</vt:lpwstr>
  </property>
  <property fmtid="{D5CDD505-2E9C-101B-9397-08002B2CF9AE}" pid="8" name="MSIP_Label_2c76c141-ac86-40e5-abf2-c6f60e474cee_ContentBits">
    <vt:lpwstr>2</vt:lpwstr>
  </property>
</Properties>
</file>